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astro\Desktop\ARCHIVOS ABNER\"/>
    </mc:Choice>
  </mc:AlternateContent>
  <bookViews>
    <workbookView xWindow="0" yWindow="0" windowWidth="20445" windowHeight="6780"/>
  </bookViews>
  <sheets>
    <sheet name="Hoja1" sheetId="1" r:id="rId1"/>
  </sheets>
  <definedNames>
    <definedName name="_xlnm.Print_Area" localSheetId="0">Hoja1!$A$1:$J$98</definedName>
    <definedName name="_xlnm.Print_Titles" localSheetId="0">Hoja1!$1:$5</definedName>
  </definedNames>
  <calcPr calcId="152511"/>
</workbook>
</file>

<file path=xl/calcChain.xml><?xml version="1.0" encoding="utf-8"?>
<calcChain xmlns="http://schemas.openxmlformats.org/spreadsheetml/2006/main">
  <c r="I42" i="1" l="1"/>
  <c r="J42" i="1" s="1"/>
  <c r="J47" i="1" s="1"/>
  <c r="H47" i="1"/>
  <c r="H91" i="1" s="1"/>
  <c r="G47" i="1"/>
  <c r="I29" i="1"/>
  <c r="J29" i="1" s="1"/>
  <c r="J32" i="1" s="1"/>
  <c r="G32" i="1"/>
  <c r="J91" i="1" l="1"/>
  <c r="G91" i="1"/>
  <c r="I47" i="1"/>
  <c r="I91" i="1" s="1"/>
  <c r="K73" i="1" l="1"/>
</calcChain>
</file>

<file path=xl/sharedStrings.xml><?xml version="1.0" encoding="utf-8"?>
<sst xmlns="http://schemas.openxmlformats.org/spreadsheetml/2006/main" count="279" uniqueCount="153">
  <si>
    <t>INSTITUTO JALISCIENSE DE LAS MUJERES</t>
  </si>
  <si>
    <t xml:space="preserve">RFC: IJM -011219-FM4 </t>
  </si>
  <si>
    <t>Código</t>
  </si>
  <si>
    <t>Empleado</t>
  </si>
  <si>
    <t>Ajuste al neto</t>
  </si>
  <si>
    <t>*NETO*</t>
  </si>
  <si>
    <t xml:space="preserve">    Reg. Pat. IMSS:  R1254768382</t>
  </si>
  <si>
    <t>Departamento 1 Presidencia del Instituto</t>
  </si>
  <si>
    <t>096</t>
  </si>
  <si>
    <t>Venabides Montejano Rosana</t>
  </si>
  <si>
    <t>111</t>
  </si>
  <si>
    <t>Serrano Gutierrez Karen Yasmin</t>
  </si>
  <si>
    <t>116</t>
  </si>
  <si>
    <t>García Villa Abner Efraín</t>
  </si>
  <si>
    <t>121</t>
  </si>
  <si>
    <t>García  Trujillo María Elena</t>
  </si>
  <si>
    <t>Total Depto</t>
  </si>
  <si>
    <t>Departamento 2 Secretaría Ejecutiva</t>
  </si>
  <si>
    <t>051</t>
  </si>
  <si>
    <t>Solorio Briones Leticia</t>
  </si>
  <si>
    <t>087</t>
  </si>
  <si>
    <t>Cortina Villalobos Maritza</t>
  </si>
  <si>
    <t>Departamento 3 Coordinación de PlaneaciónX Evaluación y</t>
  </si>
  <si>
    <t>093</t>
  </si>
  <si>
    <t>Robles Ramos Manuel Alejandro</t>
  </si>
  <si>
    <t>123</t>
  </si>
  <si>
    <t>Márquez Barajas Mónica Fabiola</t>
  </si>
  <si>
    <t>127</t>
  </si>
  <si>
    <t>Carreón Acosta Carmen Daniela</t>
  </si>
  <si>
    <t>Departamento 4 Coordinación de Comunicación Social</t>
  </si>
  <si>
    <t>066</t>
  </si>
  <si>
    <t>Hernández Pezo Maria Teresa</t>
  </si>
  <si>
    <t>085</t>
  </si>
  <si>
    <t>Cervantes Casas María Fernanda</t>
  </si>
  <si>
    <t>Departamento 5 Coordinación Juridica</t>
  </si>
  <si>
    <t>028</t>
  </si>
  <si>
    <t>Galvez Navarro Sandra Leticia</t>
  </si>
  <si>
    <t>108</t>
  </si>
  <si>
    <t>Valladolid Esqueda Laura</t>
  </si>
  <si>
    <t>124</t>
  </si>
  <si>
    <t>Perez Cisneros Laura Angelica</t>
  </si>
  <si>
    <t>Departamento 6 Coordinación de DEG</t>
  </si>
  <si>
    <t>011</t>
  </si>
  <si>
    <t>Cardiel Ramos Margarita Del Refugio</t>
  </si>
  <si>
    <t>062</t>
  </si>
  <si>
    <t>Pelayo Reyes Olga Lucia</t>
  </si>
  <si>
    <t>072</t>
  </si>
  <si>
    <t>Rocha Abarca Leticia</t>
  </si>
  <si>
    <t>128</t>
  </si>
  <si>
    <t>Navarro Maldonado Liliana Alejandra</t>
  </si>
  <si>
    <t>Departamento 7 Jefatura de Atencion</t>
  </si>
  <si>
    <t>032</t>
  </si>
  <si>
    <t>González Guitrón Arturo</t>
  </si>
  <si>
    <t>061</t>
  </si>
  <si>
    <t>Sánchez Rodríguez Edgar Joel</t>
  </si>
  <si>
    <t>073</t>
  </si>
  <si>
    <t>Galan Martinez Ruth Liliana</t>
  </si>
  <si>
    <t>091</t>
  </si>
  <si>
    <t>Ortega Espinosa Alexis Euridice</t>
  </si>
  <si>
    <t>112</t>
  </si>
  <si>
    <t>Estrada Perez Gabriela</t>
  </si>
  <si>
    <t>114</t>
  </si>
  <si>
    <t>Torres Valentin Jaime Javier</t>
  </si>
  <si>
    <t>Departamento 10 Coordinación Administrativa</t>
  </si>
  <si>
    <t>010</t>
  </si>
  <si>
    <t>Fuentes Medina Jesus</t>
  </si>
  <si>
    <t>013</t>
  </si>
  <si>
    <t>Velazquez Abarca Francisco</t>
  </si>
  <si>
    <t>023</t>
  </si>
  <si>
    <t>Gómez Valle Nestor Daniel</t>
  </si>
  <si>
    <t>109</t>
  </si>
  <si>
    <t>Mendez Bonifant Maria Dolores De Jesus</t>
  </si>
  <si>
    <t>129</t>
  </si>
  <si>
    <t>Alvarez  Jennifer Mariana</t>
  </si>
  <si>
    <t>130</t>
  </si>
  <si>
    <t>Sandoval Martinez Patricia Guadalupe</t>
  </si>
  <si>
    <t>Departamento 11 Coordinación de Enlace Municipal</t>
  </si>
  <si>
    <t>031</t>
  </si>
  <si>
    <t>Olivares García Sandra Patricia</t>
  </si>
  <si>
    <t>058</t>
  </si>
  <si>
    <t>Tavares Orozco Gerardo</t>
  </si>
  <si>
    <t>106</t>
  </si>
  <si>
    <t>Orozco Y Orozco  Brughera Cristina</t>
  </si>
  <si>
    <t>126</t>
  </si>
  <si>
    <t>Alatorre Maldonado Luz Maria</t>
  </si>
  <si>
    <t>Departamento 16 Coordinación  de Atención y Vinculación</t>
  </si>
  <si>
    <t>090</t>
  </si>
  <si>
    <t>Padilla León Maria Magdalena</t>
  </si>
  <si>
    <t>092</t>
  </si>
  <si>
    <t>Gandarillas Vazquez Concepcion Soledad</t>
  </si>
  <si>
    <t>122</t>
  </si>
  <si>
    <t>Rosas Hernández Luz Elena</t>
  </si>
  <si>
    <t>Departamento 17 Coordinación de Politicas Publicas</t>
  </si>
  <si>
    <t>039</t>
  </si>
  <si>
    <t>Robles Hernández Karla Lourdes</t>
  </si>
  <si>
    <t>125</t>
  </si>
  <si>
    <t>Becerra Espinoza Laura</t>
  </si>
  <si>
    <t>Total Gral.</t>
  </si>
  <si>
    <t xml:space="preserve"> </t>
  </si>
  <si>
    <t xml:space="preserve">  --------</t>
  </si>
  <si>
    <t xml:space="preserve">  ====</t>
  </si>
  <si>
    <t>Ajuste dia calendario</t>
  </si>
  <si>
    <t>I.S.R.</t>
  </si>
  <si>
    <r>
      <t xml:space="preserve">*TOTAL* </t>
    </r>
    <r>
      <rPr>
        <b/>
        <sz val="6"/>
        <color indexed="12"/>
        <rFont val="Arial"/>
        <family val="2"/>
      </rPr>
      <t>DEDUCCIONES</t>
    </r>
  </si>
  <si>
    <r>
      <t xml:space="preserve">*TOTAL* </t>
    </r>
    <r>
      <rPr>
        <b/>
        <sz val="6"/>
        <color indexed="12"/>
        <rFont val="Arial"/>
        <family val="2"/>
      </rPr>
      <t>PERCEPCIONES</t>
    </r>
  </si>
  <si>
    <t>Lista de Raya Periodo 75  Extraordinario Ajuste Calendario al mes de enero 2019</t>
  </si>
  <si>
    <t>ELABORÓ</t>
  </si>
  <si>
    <t>ABNER EFRAÍN GARCÍA VILLA</t>
  </si>
  <si>
    <t>REVISÓ</t>
  </si>
  <si>
    <t>AUTORIZÓ</t>
  </si>
  <si>
    <t>MARÍA ELENA GARCÍA TRUJILLO</t>
  </si>
  <si>
    <t>PATRICIA GUADALUPE SANDOVAL MARTÍNEZ</t>
  </si>
  <si>
    <t>Mujer</t>
  </si>
  <si>
    <t>Contalora Interna</t>
  </si>
  <si>
    <t>Asistente de la Presidencia</t>
  </si>
  <si>
    <t>Hombre</t>
  </si>
  <si>
    <t>Enlace de Presidencia</t>
  </si>
  <si>
    <t>Presidenta</t>
  </si>
  <si>
    <t xml:space="preserve">Mujer </t>
  </si>
  <si>
    <t>Auxiliar Administrativa</t>
  </si>
  <si>
    <t>Asistente de la Secretaria Ejecutiva</t>
  </si>
  <si>
    <t>Analista de Proyectos</t>
  </si>
  <si>
    <t>Coordinadora de Planeación evaluación y seguimiento</t>
  </si>
  <si>
    <t>Analista Especilizada</t>
  </si>
  <si>
    <t>Coordinadora de Comunicación Social</t>
  </si>
  <si>
    <t>Analista de Comunicación Social</t>
  </si>
  <si>
    <t>Encargada de la Unidad de Transparencia</t>
  </si>
  <si>
    <t>Analista Jurídico</t>
  </si>
  <si>
    <t>Coordinadora Juridica</t>
  </si>
  <si>
    <t xml:space="preserve">Coordinadora de Capacitación </t>
  </si>
  <si>
    <t>Capacitadora Especializada</t>
  </si>
  <si>
    <t>Abogado Especializado</t>
  </si>
  <si>
    <t>Encargado del CIO</t>
  </si>
  <si>
    <t>Abogada Especializada</t>
  </si>
  <si>
    <t>Encargada de Ventanilla Única</t>
  </si>
  <si>
    <t>Psicologa Especializada</t>
  </si>
  <si>
    <t>Operador Teléfonico Línea Mujer</t>
  </si>
  <si>
    <t>Auxiliar de Logística</t>
  </si>
  <si>
    <t>Encargado de Intendencia y Mantenimiento</t>
  </si>
  <si>
    <t>Soporte Técnico en Sistemas y Servicios</t>
  </si>
  <si>
    <t xml:space="preserve">Jefa de Contabilidad </t>
  </si>
  <si>
    <t>Administradora de Recursos Humanos</t>
  </si>
  <si>
    <t>Coordinadora Administrativa</t>
  </si>
  <si>
    <t>Analista de Enlace Municipal</t>
  </si>
  <si>
    <t>Enlace Municipal</t>
  </si>
  <si>
    <t>Coordinadora de Enlace Municipal</t>
  </si>
  <si>
    <t>Analista de Políticas Públicas</t>
  </si>
  <si>
    <t>Coordinadora de Politicas públicas</t>
  </si>
  <si>
    <t>Jefa de Atención</t>
  </si>
  <si>
    <t>Administrativa Especializada</t>
  </si>
  <si>
    <t>Coordinadora de Atención y Vinculación</t>
  </si>
  <si>
    <t>Sexo</t>
  </si>
  <si>
    <t>Cargo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</si>
</sst>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6"/>
      <color indexed="12"/>
      <name val="Arial"/>
      <family val="2"/>
    </font>
    <font>
      <b/>
      <sz val="12"/>
      <color theme="1"/>
      <name val="Arial"/>
      <family val="2"/>
    </font>
    <font>
      <b/>
      <sz val="4"/>
      <color theme="1"/>
      <name val="Arial"/>
      <family val="2"/>
    </font>
    <font>
      <sz val="7.5"/>
      <color theme="1"/>
      <name val="Arial"/>
      <family val="2"/>
    </font>
    <font>
      <sz val="7"/>
      <color theme="1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49" fontId="2" fillId="0" borderId="0" xfId="0" applyNumberFormat="1" applyFont="1"/>
    <xf numFmtId="49" fontId="3" fillId="0" borderId="0" xfId="0" applyNumberFormat="1" applyFont="1" applyAlignment="1">
      <alignment horizontal="centerContinuous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9" fontId="4" fillId="0" borderId="0" xfId="0" applyNumberFormat="1" applyFont="1"/>
    <xf numFmtId="49" fontId="6" fillId="0" borderId="0" xfId="0" applyNumberFormat="1" applyFont="1"/>
    <xf numFmtId="164" fontId="2" fillId="0" borderId="0" xfId="0" applyNumberFormat="1" applyFont="1"/>
    <xf numFmtId="164" fontId="7" fillId="0" borderId="0" xfId="0" applyNumberFormat="1" applyFont="1"/>
    <xf numFmtId="49" fontId="2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64" fontId="4" fillId="0" borderId="0" xfId="0" applyNumberFormat="1" applyFont="1"/>
    <xf numFmtId="164" fontId="8" fillId="0" borderId="0" xfId="0" applyNumberFormat="1" applyFont="1"/>
    <xf numFmtId="49" fontId="11" fillId="2" borderId="1" xfId="0" applyNumberFormat="1" applyFont="1" applyFill="1" applyBorder="1" applyAlignment="1">
      <alignment horizontal="center" wrapText="1"/>
    </xf>
    <xf numFmtId="49" fontId="12" fillId="0" borderId="0" xfId="0" applyNumberFormat="1" applyFont="1"/>
    <xf numFmtId="0" fontId="12" fillId="0" borderId="0" xfId="0" applyFont="1"/>
    <xf numFmtId="49" fontId="13" fillId="0" borderId="0" xfId="0" applyNumberFormat="1" applyFont="1"/>
    <xf numFmtId="0" fontId="13" fillId="0" borderId="0" xfId="0" applyFont="1"/>
    <xf numFmtId="49" fontId="4" fillId="0" borderId="0" xfId="0" applyNumberFormat="1" applyFont="1" applyAlignment="1">
      <alignment horizontal="center"/>
    </xf>
    <xf numFmtId="164" fontId="14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49" fontId="4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tabSelected="1" zoomScaleNormal="100" zoomScaleSheetLayoutView="145" workbookViewId="0">
      <pane xSplit="1" ySplit="4" topLeftCell="B5" activePane="bottomRight" state="frozen"/>
      <selection pane="topRight" activeCell="B1" sqref="B1"/>
      <selection pane="bottomLeft" activeCell="A9" sqref="A9"/>
      <selection pane="bottomRight" activeCell="D4" sqref="D4"/>
    </sheetView>
  </sheetViews>
  <sheetFormatPr baseColWidth="10" defaultColWidth="11.42578125" defaultRowHeight="11.25" x14ac:dyDescent="0.2"/>
  <cols>
    <col min="1" max="1" width="4.28515625" style="2" customWidth="1"/>
    <col min="2" max="2" width="25.5703125" style="1" customWidth="1"/>
    <col min="3" max="3" width="5.7109375" style="1" bestFit="1" customWidth="1"/>
    <col min="4" max="4" width="19.7109375" style="26" customWidth="1"/>
    <col min="5" max="5" width="9.85546875" style="1" bestFit="1" customWidth="1"/>
    <col min="6" max="6" width="11.7109375" style="1" bestFit="1" customWidth="1"/>
    <col min="7" max="7" width="9.85546875" style="1" bestFit="1" customWidth="1"/>
    <col min="8" max="8" width="6.42578125" style="1" bestFit="1" customWidth="1"/>
    <col min="9" max="9" width="10.28515625" style="1" customWidth="1"/>
    <col min="10" max="10" width="8.7109375" style="1" bestFit="1" customWidth="1"/>
    <col min="11" max="16384" width="11.42578125" style="1"/>
  </cols>
  <sheetData>
    <row r="1" spans="1:10" ht="15.75" x14ac:dyDescent="0.2">
      <c r="A1" s="3"/>
      <c r="B1" s="33" t="s">
        <v>0</v>
      </c>
      <c r="C1" s="33"/>
      <c r="D1" s="33"/>
      <c r="E1" s="33"/>
      <c r="F1" s="33"/>
      <c r="G1" s="33"/>
      <c r="H1" s="33"/>
      <c r="I1" s="33"/>
    </row>
    <row r="2" spans="1:10" ht="14.25" x14ac:dyDescent="0.2">
      <c r="B2" s="34" t="s">
        <v>105</v>
      </c>
      <c r="C2" s="34"/>
      <c r="D2" s="34"/>
      <c r="E2" s="34"/>
      <c r="F2" s="34"/>
      <c r="G2" s="34"/>
      <c r="H2" s="34"/>
      <c r="I2" s="34"/>
    </row>
    <row r="3" spans="1:10" x14ac:dyDescent="0.2">
      <c r="B3" s="5" t="s">
        <v>1</v>
      </c>
      <c r="C3" s="5"/>
      <c r="D3" s="28"/>
    </row>
    <row r="4" spans="1:10" s="4" customFormat="1" ht="29.25" thickBot="1" x14ac:dyDescent="0.25">
      <c r="A4" s="19" t="s">
        <v>2</v>
      </c>
      <c r="B4" s="7" t="s">
        <v>3</v>
      </c>
      <c r="C4" s="7" t="s">
        <v>151</v>
      </c>
      <c r="D4" s="7" t="s">
        <v>152</v>
      </c>
      <c r="E4" s="7" t="s">
        <v>101</v>
      </c>
      <c r="F4" s="8" t="s">
        <v>104</v>
      </c>
      <c r="G4" s="7" t="s">
        <v>102</v>
      </c>
      <c r="H4" s="7" t="s">
        <v>4</v>
      </c>
      <c r="I4" s="8" t="s">
        <v>103</v>
      </c>
      <c r="J4" s="9" t="s">
        <v>5</v>
      </c>
    </row>
    <row r="5" spans="1:10" ht="12" thickTop="1" x14ac:dyDescent="0.2">
      <c r="A5" s="11" t="s">
        <v>6</v>
      </c>
    </row>
    <row r="7" spans="1:10" x14ac:dyDescent="0.2">
      <c r="A7" s="10" t="s">
        <v>7</v>
      </c>
    </row>
    <row r="8" spans="1:10" x14ac:dyDescent="0.2">
      <c r="A8" s="2" t="s">
        <v>8</v>
      </c>
      <c r="B8" s="1" t="s">
        <v>9</v>
      </c>
      <c r="C8" s="1" t="s">
        <v>112</v>
      </c>
      <c r="D8" s="26" t="s">
        <v>113</v>
      </c>
      <c r="E8" s="12">
        <v>739.53</v>
      </c>
      <c r="F8" s="12">
        <v>739.53</v>
      </c>
      <c r="G8" s="12">
        <v>169.58</v>
      </c>
      <c r="H8" s="13">
        <v>-0.05</v>
      </c>
      <c r="I8" s="12">
        <v>169.53</v>
      </c>
      <c r="J8" s="12">
        <v>570</v>
      </c>
    </row>
    <row r="9" spans="1:10" ht="22.5" x14ac:dyDescent="0.2">
      <c r="A9" s="2" t="s">
        <v>10</v>
      </c>
      <c r="B9" s="1" t="s">
        <v>11</v>
      </c>
      <c r="C9" s="1" t="s">
        <v>112</v>
      </c>
      <c r="D9" s="26" t="s">
        <v>114</v>
      </c>
      <c r="E9" s="12">
        <v>739.51</v>
      </c>
      <c r="F9" s="12">
        <v>739.51</v>
      </c>
      <c r="G9" s="12">
        <v>169.58</v>
      </c>
      <c r="H9" s="13">
        <v>-7.0000000000000007E-2</v>
      </c>
      <c r="I9" s="12">
        <v>169.51</v>
      </c>
      <c r="J9" s="12">
        <v>570</v>
      </c>
    </row>
    <row r="10" spans="1:10" x14ac:dyDescent="0.2">
      <c r="A10" s="2" t="s">
        <v>12</v>
      </c>
      <c r="B10" s="1" t="s">
        <v>13</v>
      </c>
      <c r="C10" s="1" t="s">
        <v>115</v>
      </c>
      <c r="D10" s="26" t="s">
        <v>116</v>
      </c>
      <c r="E10" s="12">
        <v>573.77</v>
      </c>
      <c r="F10" s="12">
        <v>573.77</v>
      </c>
      <c r="G10" s="12">
        <v>122.56</v>
      </c>
      <c r="H10" s="12">
        <v>0.21</v>
      </c>
      <c r="I10" s="12">
        <v>122.77</v>
      </c>
      <c r="J10" s="12">
        <v>451</v>
      </c>
    </row>
    <row r="11" spans="1:10" x14ac:dyDescent="0.2">
      <c r="A11" s="2" t="s">
        <v>14</v>
      </c>
      <c r="B11" s="1" t="s">
        <v>15</v>
      </c>
      <c r="C11" s="1" t="s">
        <v>112</v>
      </c>
      <c r="D11" s="26" t="s">
        <v>117</v>
      </c>
      <c r="E11" s="12">
        <v>2766.5</v>
      </c>
      <c r="F11" s="12">
        <v>2766.5</v>
      </c>
      <c r="G11" s="12">
        <v>885.28</v>
      </c>
      <c r="H11" s="12">
        <v>0.22</v>
      </c>
      <c r="I11" s="12">
        <v>885.5</v>
      </c>
      <c r="J11" s="12">
        <v>1881</v>
      </c>
    </row>
    <row r="12" spans="1:10" s="6" customFormat="1" x14ac:dyDescent="0.2">
      <c r="A12" s="15" t="s">
        <v>16</v>
      </c>
      <c r="C12" s="1"/>
      <c r="D12" s="26"/>
      <c r="E12" s="6" t="s">
        <v>99</v>
      </c>
      <c r="F12" s="6" t="s">
        <v>99</v>
      </c>
      <c r="G12" s="6" t="s">
        <v>99</v>
      </c>
      <c r="H12" s="6" t="s">
        <v>99</v>
      </c>
      <c r="I12" s="6" t="s">
        <v>99</v>
      </c>
      <c r="J12" s="6" t="s">
        <v>99</v>
      </c>
    </row>
    <row r="13" spans="1:10" x14ac:dyDescent="0.2">
      <c r="E13" s="17">
        <v>4819.3100000000004</v>
      </c>
      <c r="F13" s="17">
        <v>4819.3100000000004</v>
      </c>
      <c r="G13" s="17">
        <v>1347</v>
      </c>
      <c r="H13" s="17">
        <v>0.31</v>
      </c>
      <c r="I13" s="17">
        <v>1347.31</v>
      </c>
      <c r="J13" s="17">
        <v>3472</v>
      </c>
    </row>
    <row r="15" spans="1:10" x14ac:dyDescent="0.2">
      <c r="A15" s="10" t="s">
        <v>17</v>
      </c>
    </row>
    <row r="16" spans="1:10" x14ac:dyDescent="0.2">
      <c r="A16" s="2" t="s">
        <v>18</v>
      </c>
      <c r="B16" s="1" t="s">
        <v>19</v>
      </c>
      <c r="C16" s="1" t="s">
        <v>118</v>
      </c>
      <c r="D16" s="26" t="s">
        <v>119</v>
      </c>
      <c r="E16" s="12">
        <v>514.16999999999996</v>
      </c>
      <c r="F16" s="12">
        <v>514.16999999999996</v>
      </c>
      <c r="G16" s="12">
        <v>109.83</v>
      </c>
      <c r="H16" s="12">
        <v>0.34</v>
      </c>
      <c r="I16" s="12">
        <v>110.17</v>
      </c>
      <c r="J16" s="12">
        <v>404</v>
      </c>
    </row>
    <row r="17" spans="1:10" ht="22.5" x14ac:dyDescent="0.2">
      <c r="A17" s="2" t="s">
        <v>20</v>
      </c>
      <c r="B17" s="1" t="s">
        <v>21</v>
      </c>
      <c r="C17" s="1" t="s">
        <v>118</v>
      </c>
      <c r="D17" s="26" t="s">
        <v>120</v>
      </c>
      <c r="E17" s="12">
        <v>465.53</v>
      </c>
      <c r="F17" s="12">
        <v>465.53</v>
      </c>
      <c r="G17" s="12">
        <v>99.44</v>
      </c>
      <c r="H17" s="13">
        <v>-0.91</v>
      </c>
      <c r="I17" s="12">
        <v>98.53</v>
      </c>
      <c r="J17" s="12">
        <v>367</v>
      </c>
    </row>
    <row r="18" spans="1:10" s="6" customFormat="1" x14ac:dyDescent="0.2">
      <c r="A18" s="15" t="s">
        <v>16</v>
      </c>
      <c r="D18" s="27"/>
      <c r="E18" s="6" t="s">
        <v>99</v>
      </c>
      <c r="F18" s="6" t="s">
        <v>99</v>
      </c>
      <c r="G18" s="6" t="s">
        <v>99</v>
      </c>
      <c r="H18" s="6" t="s">
        <v>99</v>
      </c>
      <c r="I18" s="6" t="s">
        <v>99</v>
      </c>
      <c r="J18" s="6" t="s">
        <v>99</v>
      </c>
    </row>
    <row r="19" spans="1:10" x14ac:dyDescent="0.2">
      <c r="E19" s="17">
        <v>979.7</v>
      </c>
      <c r="F19" s="17">
        <v>979.7</v>
      </c>
      <c r="G19" s="17">
        <v>209.27</v>
      </c>
      <c r="H19" s="18">
        <v>-0.56999999999999995</v>
      </c>
      <c r="I19" s="17">
        <v>208.7</v>
      </c>
      <c r="J19" s="17">
        <v>771</v>
      </c>
    </row>
    <row r="21" spans="1:10" x14ac:dyDescent="0.2">
      <c r="A21" s="10" t="s">
        <v>22</v>
      </c>
    </row>
    <row r="22" spans="1:10" x14ac:dyDescent="0.2">
      <c r="A22" s="2" t="s">
        <v>23</v>
      </c>
      <c r="B22" s="1" t="s">
        <v>24</v>
      </c>
      <c r="C22" s="1" t="s">
        <v>115</v>
      </c>
      <c r="D22" s="26" t="s">
        <v>121</v>
      </c>
      <c r="E22" s="12">
        <v>739.53</v>
      </c>
      <c r="F22" s="12">
        <v>739.53</v>
      </c>
      <c r="G22" s="12">
        <v>169.58</v>
      </c>
      <c r="H22" s="13">
        <v>-0.05</v>
      </c>
      <c r="I22" s="12">
        <v>169.53</v>
      </c>
      <c r="J22" s="12">
        <v>570</v>
      </c>
    </row>
    <row r="23" spans="1:10" ht="33.75" x14ac:dyDescent="0.2">
      <c r="A23" s="2" t="s">
        <v>25</v>
      </c>
      <c r="B23" s="1" t="s">
        <v>26</v>
      </c>
      <c r="C23" s="1" t="s">
        <v>112</v>
      </c>
      <c r="D23" s="26" t="s">
        <v>122</v>
      </c>
      <c r="E23" s="12">
        <v>1149.5999999999999</v>
      </c>
      <c r="F23" s="12">
        <v>1149.5999999999999</v>
      </c>
      <c r="G23" s="12">
        <v>275.7</v>
      </c>
      <c r="H23" s="13">
        <v>-0.1</v>
      </c>
      <c r="I23" s="12">
        <v>275.60000000000002</v>
      </c>
      <c r="J23" s="12">
        <v>874</v>
      </c>
    </row>
    <row r="24" spans="1:10" x14ac:dyDescent="0.2">
      <c r="A24" s="2" t="s">
        <v>27</v>
      </c>
      <c r="B24" s="1" t="s">
        <v>28</v>
      </c>
      <c r="C24" s="1" t="s">
        <v>112</v>
      </c>
      <c r="D24" s="26" t="s">
        <v>123</v>
      </c>
      <c r="E24" s="12">
        <v>573.77</v>
      </c>
      <c r="F24" s="12">
        <v>573.77</v>
      </c>
      <c r="G24" s="12">
        <v>122.56</v>
      </c>
      <c r="H24" s="12">
        <v>0.21</v>
      </c>
      <c r="I24" s="12">
        <v>122.77</v>
      </c>
      <c r="J24" s="12">
        <v>451</v>
      </c>
    </row>
    <row r="25" spans="1:10" s="6" customFormat="1" x14ac:dyDescent="0.2">
      <c r="A25" s="15" t="s">
        <v>16</v>
      </c>
      <c r="C25" s="1"/>
      <c r="D25" s="26"/>
      <c r="E25" s="6" t="s">
        <v>99</v>
      </c>
      <c r="F25" s="6" t="s">
        <v>99</v>
      </c>
      <c r="G25" s="6" t="s">
        <v>99</v>
      </c>
      <c r="H25" s="6" t="s">
        <v>99</v>
      </c>
      <c r="I25" s="6" t="s">
        <v>99</v>
      </c>
      <c r="J25" s="6" t="s">
        <v>99</v>
      </c>
    </row>
    <row r="26" spans="1:10" x14ac:dyDescent="0.2">
      <c r="E26" s="17">
        <v>2462.9</v>
      </c>
      <c r="F26" s="17">
        <v>2462.9</v>
      </c>
      <c r="G26" s="17">
        <v>567.84</v>
      </c>
      <c r="H26" s="17">
        <v>0.06</v>
      </c>
      <c r="I26" s="17">
        <v>567.9</v>
      </c>
      <c r="J26" s="17">
        <v>1895</v>
      </c>
    </row>
    <row r="28" spans="1:10" x14ac:dyDescent="0.2">
      <c r="A28" s="10" t="s">
        <v>29</v>
      </c>
    </row>
    <row r="29" spans="1:10" ht="22.5" x14ac:dyDescent="0.2">
      <c r="A29" s="2" t="s">
        <v>30</v>
      </c>
      <c r="B29" s="1" t="s">
        <v>31</v>
      </c>
      <c r="C29" s="1" t="s">
        <v>112</v>
      </c>
      <c r="D29" s="26" t="s">
        <v>124</v>
      </c>
      <c r="E29" s="12">
        <v>1149.6400000000001</v>
      </c>
      <c r="F29" s="12">
        <v>1149.6400000000001</v>
      </c>
      <c r="G29" s="12">
        <v>275.7</v>
      </c>
      <c r="H29" s="13">
        <v>-0.06</v>
      </c>
      <c r="I29" s="12">
        <f>G29+H29</f>
        <v>275.64</v>
      </c>
      <c r="J29" s="12">
        <f>F29-I29</f>
        <v>874.00000000000011</v>
      </c>
    </row>
    <row r="30" spans="1:10" ht="22.5" x14ac:dyDescent="0.2">
      <c r="A30" s="2" t="s">
        <v>32</v>
      </c>
      <c r="B30" s="1" t="s">
        <v>33</v>
      </c>
      <c r="C30" s="1" t="s">
        <v>112</v>
      </c>
      <c r="D30" s="26" t="s">
        <v>125</v>
      </c>
      <c r="E30" s="12">
        <v>514.16999999999996</v>
      </c>
      <c r="F30" s="12">
        <v>514.16999999999996</v>
      </c>
      <c r="G30" s="12">
        <v>109.83</v>
      </c>
      <c r="H30" s="12">
        <v>0.34</v>
      </c>
      <c r="I30" s="12">
        <v>110.17</v>
      </c>
      <c r="J30" s="12">
        <v>404</v>
      </c>
    </row>
    <row r="31" spans="1:10" s="6" customFormat="1" x14ac:dyDescent="0.2">
      <c r="A31" s="15" t="s">
        <v>16</v>
      </c>
      <c r="C31" s="1"/>
      <c r="D31" s="26"/>
      <c r="E31" s="6" t="s">
        <v>99</v>
      </c>
      <c r="F31" s="6" t="s">
        <v>99</v>
      </c>
      <c r="G31" s="6" t="s">
        <v>99</v>
      </c>
      <c r="H31" s="6" t="s">
        <v>99</v>
      </c>
      <c r="I31" s="6" t="s">
        <v>99</v>
      </c>
      <c r="J31" s="6" t="s">
        <v>99</v>
      </c>
    </row>
    <row r="32" spans="1:10" x14ac:dyDescent="0.2">
      <c r="C32" s="6"/>
      <c r="D32" s="27"/>
      <c r="E32" s="17">
        <v>1663.81</v>
      </c>
      <c r="F32" s="17">
        <v>1663.81</v>
      </c>
      <c r="G32" s="17">
        <f>SUM(G29:G30)</f>
        <v>385.53</v>
      </c>
      <c r="H32" s="17">
        <v>0.33</v>
      </c>
      <c r="I32" s="17">
        <v>413.81</v>
      </c>
      <c r="J32" s="17">
        <f>SUM(J29:J30)</f>
        <v>1278</v>
      </c>
    </row>
    <row r="34" spans="1:10" x14ac:dyDescent="0.2">
      <c r="A34" s="10" t="s">
        <v>34</v>
      </c>
    </row>
    <row r="35" spans="1:10" ht="22.5" x14ac:dyDescent="0.2">
      <c r="A35" s="2" t="s">
        <v>35</v>
      </c>
      <c r="B35" s="1" t="s">
        <v>36</v>
      </c>
      <c r="C35" s="1" t="s">
        <v>112</v>
      </c>
      <c r="D35" s="26" t="s">
        <v>126</v>
      </c>
      <c r="E35" s="12">
        <v>573.77</v>
      </c>
      <c r="F35" s="12">
        <v>573.77</v>
      </c>
      <c r="G35" s="12">
        <v>122.56</v>
      </c>
      <c r="H35" s="12">
        <v>0.21</v>
      </c>
      <c r="I35" s="12">
        <v>122.77</v>
      </c>
      <c r="J35" s="12">
        <v>451</v>
      </c>
    </row>
    <row r="36" spans="1:10" x14ac:dyDescent="0.2">
      <c r="A36" s="2" t="s">
        <v>37</v>
      </c>
      <c r="B36" s="1" t="s">
        <v>38</v>
      </c>
      <c r="C36" s="1" t="s">
        <v>112</v>
      </c>
      <c r="D36" s="26" t="s">
        <v>127</v>
      </c>
      <c r="E36" s="12">
        <v>739.53</v>
      </c>
      <c r="F36" s="12">
        <v>739.53</v>
      </c>
      <c r="G36" s="12">
        <v>169.58</v>
      </c>
      <c r="H36" s="13">
        <v>-0.05</v>
      </c>
      <c r="I36" s="12">
        <v>169.53</v>
      </c>
      <c r="J36" s="12">
        <v>570</v>
      </c>
    </row>
    <row r="37" spans="1:10" x14ac:dyDescent="0.2">
      <c r="A37" s="2" t="s">
        <v>39</v>
      </c>
      <c r="B37" s="1" t="s">
        <v>40</v>
      </c>
      <c r="C37" s="1" t="s">
        <v>112</v>
      </c>
      <c r="D37" s="26" t="s">
        <v>128</v>
      </c>
      <c r="E37" s="12">
        <v>1149.5999999999999</v>
      </c>
      <c r="F37" s="12">
        <v>1149.5999999999999</v>
      </c>
      <c r="G37" s="12">
        <v>275.7</v>
      </c>
      <c r="H37" s="13">
        <v>-0.1</v>
      </c>
      <c r="I37" s="12">
        <v>275.60000000000002</v>
      </c>
      <c r="J37" s="12">
        <v>874</v>
      </c>
    </row>
    <row r="38" spans="1:10" s="6" customFormat="1" x14ac:dyDescent="0.2">
      <c r="A38" s="15" t="s">
        <v>16</v>
      </c>
      <c r="D38" s="27"/>
      <c r="E38" s="6" t="s">
        <v>99</v>
      </c>
      <c r="F38" s="6" t="s">
        <v>99</v>
      </c>
      <c r="G38" s="6" t="s">
        <v>99</v>
      </c>
      <c r="H38" s="6" t="s">
        <v>99</v>
      </c>
      <c r="I38" s="6" t="s">
        <v>99</v>
      </c>
      <c r="J38" s="6" t="s">
        <v>99</v>
      </c>
    </row>
    <row r="39" spans="1:10" x14ac:dyDescent="0.2">
      <c r="E39" s="17">
        <v>2462.9</v>
      </c>
      <c r="F39" s="17">
        <v>2462.9</v>
      </c>
      <c r="G39" s="17">
        <v>567.84</v>
      </c>
      <c r="H39" s="17">
        <v>0.06</v>
      </c>
      <c r="I39" s="17">
        <v>567.9</v>
      </c>
      <c r="J39" s="17">
        <v>1895</v>
      </c>
    </row>
    <row r="41" spans="1:10" x14ac:dyDescent="0.2">
      <c r="A41" s="10" t="s">
        <v>41</v>
      </c>
    </row>
    <row r="42" spans="1:10" ht="22.5" x14ac:dyDescent="0.2">
      <c r="A42" s="2" t="s">
        <v>42</v>
      </c>
      <c r="B42" s="1" t="s">
        <v>43</v>
      </c>
      <c r="C42" s="1" t="s">
        <v>112</v>
      </c>
      <c r="D42" s="26" t="s">
        <v>129</v>
      </c>
      <c r="E42" s="12">
        <v>1149.5999999999999</v>
      </c>
      <c r="F42" s="12">
        <v>1149.5999999999999</v>
      </c>
      <c r="G42" s="12">
        <v>275.7</v>
      </c>
      <c r="H42" s="13">
        <v>-0.1</v>
      </c>
      <c r="I42" s="12">
        <f>G42+H42</f>
        <v>275.59999999999997</v>
      </c>
      <c r="J42" s="12">
        <f>F42-I42</f>
        <v>874</v>
      </c>
    </row>
    <row r="43" spans="1:10" ht="22.5" x14ac:dyDescent="0.2">
      <c r="A43" s="2" t="s">
        <v>44</v>
      </c>
      <c r="B43" s="1" t="s">
        <v>45</v>
      </c>
      <c r="C43" s="1" t="s">
        <v>112</v>
      </c>
      <c r="D43" s="26" t="s">
        <v>130</v>
      </c>
      <c r="E43" s="12">
        <v>573.77</v>
      </c>
      <c r="F43" s="12">
        <v>573.77</v>
      </c>
      <c r="G43" s="12">
        <v>122.56</v>
      </c>
      <c r="H43" s="13">
        <v>-0.79</v>
      </c>
      <c r="I43" s="12">
        <v>121.77</v>
      </c>
      <c r="J43" s="12">
        <v>452</v>
      </c>
    </row>
    <row r="44" spans="1:10" ht="22.5" x14ac:dyDescent="0.2">
      <c r="A44" s="2" t="s">
        <v>46</v>
      </c>
      <c r="B44" s="1" t="s">
        <v>47</v>
      </c>
      <c r="C44" s="1" t="s">
        <v>112</v>
      </c>
      <c r="D44" s="26" t="s">
        <v>130</v>
      </c>
      <c r="E44" s="12">
        <v>573.77</v>
      </c>
      <c r="F44" s="12">
        <v>573.77</v>
      </c>
      <c r="G44" s="12">
        <v>122.56</v>
      </c>
      <c r="H44" s="12">
        <v>0.21</v>
      </c>
      <c r="I44" s="12">
        <v>122.77</v>
      </c>
      <c r="J44" s="12">
        <v>451</v>
      </c>
    </row>
    <row r="45" spans="1:10" x14ac:dyDescent="0.2">
      <c r="A45" s="2" t="s">
        <v>48</v>
      </c>
      <c r="B45" s="1" t="s">
        <v>49</v>
      </c>
      <c r="C45" s="1" t="s">
        <v>112</v>
      </c>
      <c r="D45" s="26" t="s">
        <v>121</v>
      </c>
      <c r="E45" s="12">
        <v>514.16999999999996</v>
      </c>
      <c r="F45" s="12">
        <v>514.16999999999996</v>
      </c>
      <c r="G45" s="12">
        <v>109.83</v>
      </c>
      <c r="H45" s="12">
        <v>0.34</v>
      </c>
      <c r="I45" s="12">
        <v>110.17</v>
      </c>
      <c r="J45" s="12">
        <v>404</v>
      </c>
    </row>
    <row r="46" spans="1:10" s="6" customFormat="1" x14ac:dyDescent="0.2">
      <c r="A46" s="15" t="s">
        <v>16</v>
      </c>
      <c r="D46" s="27"/>
      <c r="E46" s="6" t="s">
        <v>99</v>
      </c>
      <c r="F46" s="6" t="s">
        <v>99</v>
      </c>
      <c r="G46" s="6" t="s">
        <v>99</v>
      </c>
      <c r="H46" s="6" t="s">
        <v>99</v>
      </c>
      <c r="I46" s="6" t="s">
        <v>99</v>
      </c>
      <c r="J46" s="6" t="s">
        <v>99</v>
      </c>
    </row>
    <row r="47" spans="1:10" x14ac:dyDescent="0.2">
      <c r="C47" s="6"/>
      <c r="D47" s="27"/>
      <c r="E47" s="17">
        <v>2811.31</v>
      </c>
      <c r="F47" s="17">
        <v>2811.31</v>
      </c>
      <c r="G47" s="17">
        <f>SUM(G42:G45)</f>
        <v>630.65</v>
      </c>
      <c r="H47" s="18">
        <f>SUM(H42:H45)</f>
        <v>-0.34</v>
      </c>
      <c r="I47" s="17">
        <f>SUM(I42:I45)</f>
        <v>630.30999999999995</v>
      </c>
      <c r="J47" s="17">
        <f>SUM(J42:J45)</f>
        <v>2181</v>
      </c>
    </row>
    <row r="49" spans="1:10" x14ac:dyDescent="0.2">
      <c r="A49" s="10" t="s">
        <v>50</v>
      </c>
    </row>
    <row r="50" spans="1:10" x14ac:dyDescent="0.2">
      <c r="A50" s="2" t="s">
        <v>51</v>
      </c>
      <c r="B50" s="1" t="s">
        <v>52</v>
      </c>
      <c r="C50" s="1" t="s">
        <v>115</v>
      </c>
      <c r="D50" s="26" t="s">
        <v>131</v>
      </c>
      <c r="E50" s="12">
        <v>440.47</v>
      </c>
      <c r="F50" s="12">
        <v>440.47</v>
      </c>
      <c r="G50" s="12">
        <v>94.08</v>
      </c>
      <c r="H50" s="12">
        <v>0.39</v>
      </c>
      <c r="I50" s="12">
        <v>94.47</v>
      </c>
      <c r="J50" s="12">
        <v>346</v>
      </c>
    </row>
    <row r="51" spans="1:10" x14ac:dyDescent="0.2">
      <c r="A51" s="2" t="s">
        <v>53</v>
      </c>
      <c r="B51" s="1" t="s">
        <v>54</v>
      </c>
      <c r="C51" s="1" t="s">
        <v>115</v>
      </c>
      <c r="D51" s="26" t="s">
        <v>132</v>
      </c>
      <c r="E51" s="12">
        <v>465.53</v>
      </c>
      <c r="F51" s="12">
        <v>465.53</v>
      </c>
      <c r="G51" s="12">
        <v>99.44</v>
      </c>
      <c r="H51" s="12">
        <v>0.09</v>
      </c>
      <c r="I51" s="12">
        <v>99.53</v>
      </c>
      <c r="J51" s="12">
        <v>366</v>
      </c>
    </row>
    <row r="52" spans="1:10" x14ac:dyDescent="0.2">
      <c r="A52" s="2" t="s">
        <v>55</v>
      </c>
      <c r="B52" s="1" t="s">
        <v>56</v>
      </c>
      <c r="C52" s="1" t="s">
        <v>112</v>
      </c>
      <c r="D52" s="26" t="s">
        <v>133</v>
      </c>
      <c r="E52" s="12">
        <v>440.47</v>
      </c>
      <c r="F52" s="12">
        <v>440.47</v>
      </c>
      <c r="G52" s="12">
        <v>94.08</v>
      </c>
      <c r="H52" s="13">
        <v>-0.61</v>
      </c>
      <c r="I52" s="12">
        <v>93.47</v>
      </c>
      <c r="J52" s="12">
        <v>347</v>
      </c>
    </row>
    <row r="53" spans="1:10" ht="22.5" x14ac:dyDescent="0.2">
      <c r="A53" s="2" t="s">
        <v>57</v>
      </c>
      <c r="B53" s="1" t="s">
        <v>58</v>
      </c>
      <c r="C53" s="1" t="s">
        <v>112</v>
      </c>
      <c r="D53" s="26" t="s">
        <v>134</v>
      </c>
      <c r="E53" s="12">
        <v>514.16999999999996</v>
      </c>
      <c r="F53" s="12">
        <v>514.16999999999996</v>
      </c>
      <c r="G53" s="12">
        <v>109.83</v>
      </c>
      <c r="H53" s="13">
        <v>-0.66</v>
      </c>
      <c r="I53" s="12">
        <v>109.17</v>
      </c>
      <c r="J53" s="12">
        <v>405</v>
      </c>
    </row>
    <row r="54" spans="1:10" x14ac:dyDescent="0.2">
      <c r="A54" s="2" t="s">
        <v>59</v>
      </c>
      <c r="B54" s="1" t="s">
        <v>60</v>
      </c>
      <c r="C54" s="1" t="s">
        <v>112</v>
      </c>
      <c r="D54" s="26" t="s">
        <v>135</v>
      </c>
      <c r="E54" s="12">
        <v>440.47</v>
      </c>
      <c r="F54" s="12">
        <v>440.47</v>
      </c>
      <c r="G54" s="12">
        <v>94.08</v>
      </c>
      <c r="H54" s="12">
        <v>0.39</v>
      </c>
      <c r="I54" s="12">
        <v>94.47</v>
      </c>
      <c r="J54" s="12">
        <v>346</v>
      </c>
    </row>
    <row r="55" spans="1:10" ht="22.5" x14ac:dyDescent="0.2">
      <c r="A55" s="2" t="s">
        <v>61</v>
      </c>
      <c r="B55" s="1" t="s">
        <v>62</v>
      </c>
      <c r="C55" s="1" t="s">
        <v>115</v>
      </c>
      <c r="D55" s="26" t="s">
        <v>136</v>
      </c>
      <c r="E55" s="12">
        <v>420.17</v>
      </c>
      <c r="F55" s="12">
        <v>420.17</v>
      </c>
      <c r="G55" s="12">
        <v>89.75</v>
      </c>
      <c r="H55" s="13">
        <v>-0.57999999999999996</v>
      </c>
      <c r="I55" s="12">
        <v>89.17</v>
      </c>
      <c r="J55" s="12">
        <v>331</v>
      </c>
    </row>
    <row r="56" spans="1:10" s="6" customFormat="1" x14ac:dyDescent="0.2">
      <c r="A56" s="15" t="s">
        <v>16</v>
      </c>
      <c r="C56" s="1"/>
      <c r="D56" s="26"/>
      <c r="E56" s="6" t="s">
        <v>99</v>
      </c>
      <c r="F56" s="6" t="s">
        <v>99</v>
      </c>
      <c r="G56" s="6" t="s">
        <v>99</v>
      </c>
      <c r="H56" s="6" t="s">
        <v>99</v>
      </c>
      <c r="I56" s="6" t="s">
        <v>99</v>
      </c>
      <c r="J56" s="6" t="s">
        <v>99</v>
      </c>
    </row>
    <row r="57" spans="1:10" x14ac:dyDescent="0.2">
      <c r="C57" s="6"/>
      <c r="D57" s="27"/>
      <c r="E57" s="17">
        <v>2721.28</v>
      </c>
      <c r="F57" s="17">
        <v>2721.28</v>
      </c>
      <c r="G57" s="17">
        <v>581.26</v>
      </c>
      <c r="H57" s="18">
        <v>-0.98</v>
      </c>
      <c r="I57" s="17">
        <v>580.28</v>
      </c>
      <c r="J57" s="17">
        <v>2141</v>
      </c>
    </row>
    <row r="59" spans="1:10" x14ac:dyDescent="0.2">
      <c r="A59" s="10" t="s">
        <v>63</v>
      </c>
    </row>
    <row r="60" spans="1:10" x14ac:dyDescent="0.2">
      <c r="A60" s="2" t="s">
        <v>64</v>
      </c>
      <c r="B60" s="1" t="s">
        <v>65</v>
      </c>
      <c r="C60" s="1" t="s">
        <v>115</v>
      </c>
      <c r="D60" s="26" t="s">
        <v>137</v>
      </c>
      <c r="E60" s="12">
        <v>420.17</v>
      </c>
      <c r="F60" s="12">
        <v>420.17</v>
      </c>
      <c r="G60" s="12">
        <v>89.75</v>
      </c>
      <c r="H60" s="13">
        <v>-0.57999999999999996</v>
      </c>
      <c r="I60" s="12">
        <v>89.17</v>
      </c>
      <c r="J60" s="12">
        <v>331</v>
      </c>
    </row>
    <row r="61" spans="1:10" ht="22.5" x14ac:dyDescent="0.2">
      <c r="A61" s="2" t="s">
        <v>66</v>
      </c>
      <c r="B61" s="1" t="s">
        <v>67</v>
      </c>
      <c r="C61" s="1" t="s">
        <v>115</v>
      </c>
      <c r="D61" s="26" t="s">
        <v>138</v>
      </c>
      <c r="E61" s="12">
        <v>366.9</v>
      </c>
      <c r="F61" s="12">
        <v>366.9</v>
      </c>
      <c r="G61" s="12">
        <v>73.09</v>
      </c>
      <c r="H61" s="13">
        <v>-0.19</v>
      </c>
      <c r="I61" s="12">
        <v>72.900000000000006</v>
      </c>
      <c r="J61" s="12">
        <v>294</v>
      </c>
    </row>
    <row r="62" spans="1:10" ht="22.5" x14ac:dyDescent="0.2">
      <c r="A62" s="2" t="s">
        <v>68</v>
      </c>
      <c r="B62" s="1" t="s">
        <v>69</v>
      </c>
      <c r="C62" s="1" t="s">
        <v>115</v>
      </c>
      <c r="D62" s="26" t="s">
        <v>139</v>
      </c>
      <c r="E62" s="12">
        <v>440.47</v>
      </c>
      <c r="F62" s="12">
        <v>440.47</v>
      </c>
      <c r="G62" s="12">
        <v>94.08</v>
      </c>
      <c r="H62" s="13">
        <v>-0.61</v>
      </c>
      <c r="I62" s="12">
        <v>93.47</v>
      </c>
      <c r="J62" s="12">
        <v>347</v>
      </c>
    </row>
    <row r="63" spans="1:10" x14ac:dyDescent="0.2">
      <c r="A63" s="2" t="s">
        <v>70</v>
      </c>
      <c r="B63" s="1" t="s">
        <v>71</v>
      </c>
      <c r="C63" s="1" t="s">
        <v>112</v>
      </c>
      <c r="D63" s="26" t="s">
        <v>140</v>
      </c>
      <c r="E63" s="12">
        <v>573.77</v>
      </c>
      <c r="F63" s="12">
        <v>573.77</v>
      </c>
      <c r="G63" s="12">
        <v>122.56</v>
      </c>
      <c r="H63" s="12">
        <v>0.21</v>
      </c>
      <c r="I63" s="12">
        <v>122.77</v>
      </c>
      <c r="J63" s="12">
        <v>451</v>
      </c>
    </row>
    <row r="64" spans="1:10" ht="22.5" x14ac:dyDescent="0.2">
      <c r="A64" s="2" t="s">
        <v>72</v>
      </c>
      <c r="B64" s="1" t="s">
        <v>73</v>
      </c>
      <c r="C64" s="1" t="s">
        <v>112</v>
      </c>
      <c r="D64" s="26" t="s">
        <v>141</v>
      </c>
      <c r="E64" s="12">
        <v>465.43</v>
      </c>
      <c r="F64" s="12">
        <v>465.43</v>
      </c>
      <c r="G64" s="12">
        <v>99.42</v>
      </c>
      <c r="H64" s="12">
        <v>0.01</v>
      </c>
      <c r="I64" s="12">
        <v>99.43</v>
      </c>
      <c r="J64" s="12">
        <v>366</v>
      </c>
    </row>
    <row r="65" spans="1:11" ht="22.5" x14ac:dyDescent="0.2">
      <c r="A65" s="2" t="s">
        <v>74</v>
      </c>
      <c r="B65" s="1" t="s">
        <v>75</v>
      </c>
      <c r="C65" s="1" t="s">
        <v>112</v>
      </c>
      <c r="D65" s="26" t="s">
        <v>142</v>
      </c>
      <c r="E65" s="12">
        <v>1149.5999999999999</v>
      </c>
      <c r="F65" s="12">
        <v>1149.5999999999999</v>
      </c>
      <c r="G65" s="12">
        <v>275.7</v>
      </c>
      <c r="H65" s="13">
        <v>-0.1</v>
      </c>
      <c r="I65" s="12">
        <v>275.60000000000002</v>
      </c>
      <c r="J65" s="12">
        <v>874</v>
      </c>
    </row>
    <row r="66" spans="1:11" s="6" customFormat="1" x14ac:dyDescent="0.2">
      <c r="A66" s="15" t="s">
        <v>16</v>
      </c>
      <c r="C66" s="1"/>
      <c r="D66" s="26"/>
      <c r="E66" s="6" t="s">
        <v>99</v>
      </c>
      <c r="F66" s="6" t="s">
        <v>99</v>
      </c>
      <c r="G66" s="6" t="s">
        <v>99</v>
      </c>
      <c r="H66" s="6" t="s">
        <v>99</v>
      </c>
      <c r="I66" s="6" t="s">
        <v>99</v>
      </c>
      <c r="J66" s="6" t="s">
        <v>99</v>
      </c>
    </row>
    <row r="67" spans="1:11" x14ac:dyDescent="0.2">
      <c r="E67" s="17">
        <v>3416.34</v>
      </c>
      <c r="F67" s="17">
        <v>3416.34</v>
      </c>
      <c r="G67" s="17">
        <v>754.6</v>
      </c>
      <c r="H67" s="18">
        <v>-1.26</v>
      </c>
      <c r="I67" s="17">
        <v>753.34</v>
      </c>
      <c r="J67" s="17">
        <v>2663</v>
      </c>
    </row>
    <row r="69" spans="1:11" x14ac:dyDescent="0.2">
      <c r="A69" s="10" t="s">
        <v>76</v>
      </c>
    </row>
    <row r="70" spans="1:11" ht="22.5" x14ac:dyDescent="0.2">
      <c r="A70" s="2" t="s">
        <v>77</v>
      </c>
      <c r="B70" s="1" t="s">
        <v>78</v>
      </c>
      <c r="C70" s="1" t="s">
        <v>112</v>
      </c>
      <c r="D70" s="26" t="s">
        <v>143</v>
      </c>
      <c r="E70" s="12">
        <v>739.53</v>
      </c>
      <c r="F70" s="12">
        <v>739.53</v>
      </c>
      <c r="G70" s="12">
        <v>169.58</v>
      </c>
      <c r="H70" s="13">
        <v>-0.05</v>
      </c>
      <c r="I70" s="12">
        <v>169.53</v>
      </c>
      <c r="J70" s="12">
        <v>570</v>
      </c>
    </row>
    <row r="71" spans="1:11" ht="22.5" x14ac:dyDescent="0.2">
      <c r="A71" s="2" t="s">
        <v>79</v>
      </c>
      <c r="B71" s="1" t="s">
        <v>80</v>
      </c>
      <c r="C71" s="1" t="s">
        <v>115</v>
      </c>
      <c r="D71" s="26" t="s">
        <v>143</v>
      </c>
      <c r="E71" s="12">
        <v>651.07000000000005</v>
      </c>
      <c r="F71" s="12">
        <v>651.07000000000005</v>
      </c>
      <c r="G71" s="12">
        <v>139.07</v>
      </c>
      <c r="H71" s="12">
        <v>0</v>
      </c>
      <c r="I71" s="12">
        <v>139.07</v>
      </c>
      <c r="J71" s="12">
        <v>512</v>
      </c>
    </row>
    <row r="72" spans="1:11" x14ac:dyDescent="0.2">
      <c r="A72" s="2" t="s">
        <v>81</v>
      </c>
      <c r="B72" s="1" t="s">
        <v>82</v>
      </c>
      <c r="C72" s="1" t="s">
        <v>112</v>
      </c>
      <c r="D72" s="26" t="s">
        <v>144</v>
      </c>
      <c r="E72" s="12">
        <v>514.16999999999996</v>
      </c>
      <c r="F72" s="12">
        <v>514.16999999999996</v>
      </c>
      <c r="G72" s="12">
        <v>109.83</v>
      </c>
      <c r="H72" s="12">
        <v>0.34</v>
      </c>
      <c r="I72" s="12">
        <v>110.17</v>
      </c>
      <c r="J72" s="12">
        <v>404</v>
      </c>
    </row>
    <row r="73" spans="1:11" ht="22.5" x14ac:dyDescent="0.2">
      <c r="A73" s="2" t="s">
        <v>83</v>
      </c>
      <c r="B73" s="1" t="s">
        <v>84</v>
      </c>
      <c r="C73" s="1" t="s">
        <v>112</v>
      </c>
      <c r="D73" s="26" t="s">
        <v>145</v>
      </c>
      <c r="E73" s="12">
        <v>1149.5999999999999</v>
      </c>
      <c r="F73" s="12">
        <v>1149.5999999999999</v>
      </c>
      <c r="G73" s="12">
        <v>275.7</v>
      </c>
      <c r="H73" s="13">
        <v>-0.1</v>
      </c>
      <c r="I73" s="12">
        <v>275.60000000000002</v>
      </c>
      <c r="J73" s="12">
        <v>874</v>
      </c>
      <c r="K73" s="12">
        <f>J73-J29</f>
        <v>0</v>
      </c>
    </row>
    <row r="74" spans="1:11" s="6" customFormat="1" x14ac:dyDescent="0.2">
      <c r="A74" s="15" t="s">
        <v>16</v>
      </c>
      <c r="C74" s="1"/>
      <c r="D74" s="26"/>
      <c r="E74" s="6" t="s">
        <v>99</v>
      </c>
      <c r="F74" s="6" t="s">
        <v>99</v>
      </c>
      <c r="G74" s="6" t="s">
        <v>99</v>
      </c>
      <c r="H74" s="6" t="s">
        <v>99</v>
      </c>
      <c r="I74" s="6" t="s">
        <v>99</v>
      </c>
      <c r="J74" s="6" t="s">
        <v>99</v>
      </c>
    </row>
    <row r="75" spans="1:11" x14ac:dyDescent="0.2">
      <c r="C75" s="6"/>
      <c r="D75" s="27"/>
      <c r="E75" s="17">
        <v>3054.37</v>
      </c>
      <c r="F75" s="17">
        <v>3054.37</v>
      </c>
      <c r="G75" s="17">
        <v>694.18</v>
      </c>
      <c r="H75" s="17">
        <v>0.19</v>
      </c>
      <c r="I75" s="17">
        <v>694.37</v>
      </c>
      <c r="J75" s="17">
        <v>2360</v>
      </c>
    </row>
    <row r="77" spans="1:11" x14ac:dyDescent="0.2">
      <c r="A77" s="10" t="s">
        <v>85</v>
      </c>
    </row>
    <row r="78" spans="1:11" ht="22.5" x14ac:dyDescent="0.2">
      <c r="A78" s="2" t="s">
        <v>86</v>
      </c>
      <c r="B78" s="1" t="s">
        <v>87</v>
      </c>
      <c r="C78" s="1" t="s">
        <v>112</v>
      </c>
      <c r="D78" s="26" t="s">
        <v>146</v>
      </c>
      <c r="E78" s="12">
        <v>739.53</v>
      </c>
      <c r="F78" s="12">
        <v>739.53</v>
      </c>
      <c r="G78" s="12">
        <v>169.58</v>
      </c>
      <c r="H78" s="13">
        <v>-0.05</v>
      </c>
      <c r="I78" s="12">
        <v>169.53</v>
      </c>
      <c r="J78" s="12">
        <v>570</v>
      </c>
    </row>
    <row r="79" spans="1:11" ht="22.5" x14ac:dyDescent="0.2">
      <c r="A79" s="2" t="s">
        <v>88</v>
      </c>
      <c r="B79" s="1" t="s">
        <v>89</v>
      </c>
      <c r="C79" s="1" t="s">
        <v>112</v>
      </c>
      <c r="D79" s="26" t="s">
        <v>147</v>
      </c>
      <c r="E79" s="12">
        <v>405.4</v>
      </c>
      <c r="F79" s="12">
        <v>405.4</v>
      </c>
      <c r="G79" s="12">
        <v>91.54</v>
      </c>
      <c r="H79" s="13">
        <v>-0.14000000000000001</v>
      </c>
      <c r="I79" s="12">
        <v>91.4</v>
      </c>
      <c r="J79" s="12">
        <v>314</v>
      </c>
    </row>
    <row r="80" spans="1:11" x14ac:dyDescent="0.2">
      <c r="A80" s="2" t="s">
        <v>90</v>
      </c>
      <c r="B80" s="1" t="s">
        <v>91</v>
      </c>
      <c r="E80" s="12">
        <v>1149.5999999999999</v>
      </c>
      <c r="F80" s="12">
        <v>1149.5999999999999</v>
      </c>
      <c r="G80" s="12">
        <v>275.7</v>
      </c>
      <c r="H80" s="13">
        <v>-0.1</v>
      </c>
      <c r="I80" s="12">
        <v>275.60000000000002</v>
      </c>
      <c r="J80" s="12">
        <v>874</v>
      </c>
    </row>
    <row r="81" spans="1:10" s="6" customFormat="1" x14ac:dyDescent="0.2">
      <c r="A81" s="15" t="s">
        <v>16</v>
      </c>
      <c r="D81" s="27"/>
      <c r="E81" s="6" t="s">
        <v>99</v>
      </c>
      <c r="F81" s="6" t="s">
        <v>99</v>
      </c>
      <c r="G81" s="6" t="s">
        <v>99</v>
      </c>
      <c r="H81" s="6" t="s">
        <v>99</v>
      </c>
      <c r="I81" s="6" t="s">
        <v>99</v>
      </c>
      <c r="J81" s="6" t="s">
        <v>99</v>
      </c>
    </row>
    <row r="82" spans="1:10" x14ac:dyDescent="0.2">
      <c r="E82" s="17">
        <v>2294.5300000000002</v>
      </c>
      <c r="F82" s="17">
        <v>2294.5300000000002</v>
      </c>
      <c r="G82" s="17">
        <v>536.82000000000005</v>
      </c>
      <c r="H82" s="18">
        <v>-0.28999999999999998</v>
      </c>
      <c r="I82" s="17">
        <v>536.53</v>
      </c>
      <c r="J82" s="17">
        <v>1758</v>
      </c>
    </row>
    <row r="84" spans="1:10" x14ac:dyDescent="0.2">
      <c r="A84" s="10" t="s">
        <v>92</v>
      </c>
      <c r="C84" s="1" t="s">
        <v>112</v>
      </c>
      <c r="D84" s="26" t="s">
        <v>148</v>
      </c>
    </row>
    <row r="85" spans="1:10" ht="22.5" x14ac:dyDescent="0.2">
      <c r="A85" s="2" t="s">
        <v>93</v>
      </c>
      <c r="B85" s="1" t="s">
        <v>94</v>
      </c>
      <c r="C85" s="1" t="s">
        <v>112</v>
      </c>
      <c r="D85" s="26" t="s">
        <v>149</v>
      </c>
      <c r="E85" s="12">
        <v>739.53</v>
      </c>
      <c r="F85" s="12">
        <v>739.53</v>
      </c>
      <c r="G85" s="12">
        <v>169.58</v>
      </c>
      <c r="H85" s="12">
        <v>0.95</v>
      </c>
      <c r="I85" s="12">
        <v>170.53</v>
      </c>
      <c r="J85" s="12">
        <v>569</v>
      </c>
    </row>
    <row r="86" spans="1:10" ht="22.5" x14ac:dyDescent="0.2">
      <c r="A86" s="2" t="s">
        <v>95</v>
      </c>
      <c r="B86" s="1" t="s">
        <v>96</v>
      </c>
      <c r="C86" s="1" t="s">
        <v>112</v>
      </c>
      <c r="D86" s="26" t="s">
        <v>150</v>
      </c>
      <c r="E86" s="12">
        <v>1149.5999999999999</v>
      </c>
      <c r="F86" s="12">
        <v>1149.5999999999999</v>
      </c>
      <c r="G86" s="12">
        <v>275.7</v>
      </c>
      <c r="H86" s="13">
        <v>-0.1</v>
      </c>
      <c r="I86" s="12">
        <v>275.60000000000002</v>
      </c>
      <c r="J86" s="12">
        <v>874</v>
      </c>
    </row>
    <row r="87" spans="1:10" s="6" customFormat="1" x14ac:dyDescent="0.2">
      <c r="A87" s="15" t="s">
        <v>16</v>
      </c>
      <c r="D87" s="27"/>
      <c r="E87" s="6" t="s">
        <v>99</v>
      </c>
      <c r="F87" s="6" t="s">
        <v>99</v>
      </c>
      <c r="G87" s="6" t="s">
        <v>99</v>
      </c>
      <c r="H87" s="6" t="s">
        <v>99</v>
      </c>
      <c r="I87" s="6" t="s">
        <v>99</v>
      </c>
      <c r="J87" s="6" t="s">
        <v>99</v>
      </c>
    </row>
    <row r="88" spans="1:10" x14ac:dyDescent="0.2">
      <c r="E88" s="17">
        <v>1889.13</v>
      </c>
      <c r="F88" s="17">
        <v>1889.13</v>
      </c>
      <c r="G88" s="17">
        <v>445.28</v>
      </c>
      <c r="H88" s="17">
        <v>0.85</v>
      </c>
      <c r="I88" s="17">
        <v>446.13</v>
      </c>
      <c r="J88" s="17">
        <v>1443</v>
      </c>
    </row>
    <row r="90" spans="1:10" s="6" customFormat="1" x14ac:dyDescent="0.2">
      <c r="A90" s="14"/>
      <c r="D90" s="27"/>
      <c r="E90" s="6" t="s">
        <v>100</v>
      </c>
      <c r="F90" s="6" t="s">
        <v>100</v>
      </c>
      <c r="G90" s="6" t="s">
        <v>100</v>
      </c>
      <c r="H90" s="6" t="s">
        <v>100</v>
      </c>
      <c r="I90" s="6" t="s">
        <v>100</v>
      </c>
      <c r="J90" s="6" t="s">
        <v>100</v>
      </c>
    </row>
    <row r="91" spans="1:10" x14ac:dyDescent="0.2">
      <c r="A91" s="32" t="s">
        <v>97</v>
      </c>
      <c r="B91" s="32"/>
      <c r="C91" s="24"/>
      <c r="D91" s="29"/>
      <c r="E91" s="17">
        <v>28575.58</v>
      </c>
      <c r="F91" s="17">
        <v>28575.58</v>
      </c>
      <c r="G91" s="17">
        <f>G13+G19+G26+G32+G39+G47+G57+G67+G75+G82+G88</f>
        <v>6720.27</v>
      </c>
      <c r="H91" s="25">
        <f>H13+H19+H26+H32+H39+H47+H57+H67+H75+H82+H88</f>
        <v>-1.6399999999999997</v>
      </c>
      <c r="I91" s="17">
        <f>I13+I19+I26+I32+I39+I47+I57+I67+I75+I82+I88</f>
        <v>6746.58</v>
      </c>
      <c r="J91" s="17">
        <f>J13+J19+J26+J32+J39+J47+J57+J67+J75+J82+J88</f>
        <v>21857</v>
      </c>
    </row>
    <row r="93" spans="1:10" x14ac:dyDescent="0.2">
      <c r="E93" s="1" t="s">
        <v>98</v>
      </c>
      <c r="F93" s="1" t="s">
        <v>98</v>
      </c>
      <c r="G93" s="1" t="s">
        <v>98</v>
      </c>
      <c r="H93" s="1" t="s">
        <v>98</v>
      </c>
      <c r="I93" s="1" t="s">
        <v>98</v>
      </c>
      <c r="J93" s="1" t="s">
        <v>98</v>
      </c>
    </row>
    <row r="96" spans="1:10" x14ac:dyDescent="0.2">
      <c r="A96" s="2" t="s">
        <v>98</v>
      </c>
      <c r="B96" s="1" t="s">
        <v>98</v>
      </c>
      <c r="E96" s="16"/>
      <c r="F96" s="16"/>
      <c r="G96" s="16"/>
      <c r="H96" s="16"/>
      <c r="I96" s="16"/>
      <c r="J96" s="16"/>
    </row>
    <row r="97" spans="1:8" s="21" customFormat="1" ht="9.75" x14ac:dyDescent="0.15">
      <c r="A97" s="20"/>
      <c r="B97" s="21" t="s">
        <v>106</v>
      </c>
      <c r="D97" s="30"/>
      <c r="E97" s="21" t="s">
        <v>108</v>
      </c>
      <c r="H97" s="21" t="s">
        <v>109</v>
      </c>
    </row>
    <row r="98" spans="1:8" s="23" customFormat="1" ht="9" x14ac:dyDescent="0.15">
      <c r="A98" s="22"/>
      <c r="B98" s="23" t="s">
        <v>107</v>
      </c>
      <c r="D98" s="31"/>
      <c r="E98" s="23" t="s">
        <v>111</v>
      </c>
      <c r="H98" s="23" t="s">
        <v>110</v>
      </c>
    </row>
  </sheetData>
  <mergeCells count="3">
    <mergeCell ref="A91:B91"/>
    <mergeCell ref="B1:I1"/>
    <mergeCell ref="B2:I2"/>
  </mergeCells>
  <pageMargins left="0.6" right="0.56000000000000005" top="0.59055118110236227" bottom="0.6692913385826772" header="0.31496062992125984" footer="0.31496062992125984"/>
  <pageSetup scale="105" fitToHeight="0" orientation="portrait" r:id="rId1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emartinez2</dc:creator>
  <cp:lastModifiedBy>Maritza Cortina</cp:lastModifiedBy>
  <cp:lastPrinted>2019-02-11T19:05:48Z</cp:lastPrinted>
  <dcterms:created xsi:type="dcterms:W3CDTF">2019-02-07T18:55:25Z</dcterms:created>
  <dcterms:modified xsi:type="dcterms:W3CDTF">2019-04-03T23:34:17Z</dcterms:modified>
</cp:coreProperties>
</file>